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.ly\Desktop\"/>
    </mc:Choice>
  </mc:AlternateContent>
  <xr:revisionPtr revIDLastSave="0" documentId="8_{B4768E2D-58B5-41F3-A1AB-90C63D8F3134}" xr6:coauthVersionLast="44" xr6:coauthVersionMax="44" xr10:uidLastSave="{00000000-0000-0000-0000-000000000000}"/>
  <bookViews>
    <workbookView xWindow="-110" yWindow="-110" windowWidth="19420" windowHeight="10420" xr2:uid="{1C297DDB-D1CD-4EC8-8B24-60B1214915A7}"/>
  </bookViews>
  <sheets>
    <sheet name="SimpleDietz" sheetId="2" r:id="rId1"/>
    <sheet name="SimpleRat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I8" i="1"/>
  <c r="I12" i="1" s="1"/>
  <c r="F8" i="2" l="1"/>
  <c r="F12" i="2" s="1"/>
  <c r="D8" i="2"/>
  <c r="D12" i="2" s="1"/>
  <c r="D8" i="1"/>
  <c r="D12" i="1" s="1"/>
  <c r="D10" i="2" l="1"/>
  <c r="D14" i="2" s="1"/>
  <c r="F10" i="2"/>
  <c r="F14" i="2" s="1"/>
  <c r="D10" i="1"/>
  <c r="D14" i="1" s="1"/>
</calcChain>
</file>

<file path=xl/sharedStrings.xml><?xml version="1.0" encoding="utf-8"?>
<sst xmlns="http://schemas.openxmlformats.org/spreadsheetml/2006/main" count="79" uniqueCount="39">
  <si>
    <t>Symbol</t>
  </si>
  <si>
    <t>Description</t>
  </si>
  <si>
    <t>Scenario (1) - Standard calculation</t>
  </si>
  <si>
    <t>Scenario (2) - Asset purchased mid-year</t>
  </si>
  <si>
    <t>Formula</t>
  </si>
  <si>
    <t>Example (Listed_01)</t>
  </si>
  <si>
    <t>Example (BHP)</t>
  </si>
  <si>
    <t>(OV)</t>
  </si>
  <si>
    <t>Opening Value</t>
  </si>
  <si>
    <t>(A)</t>
  </si>
  <si>
    <t>Acquisitions</t>
  </si>
  <si>
    <t>(D)</t>
  </si>
  <si>
    <t>Disposals</t>
  </si>
  <si>
    <t>(CV)</t>
  </si>
  <si>
    <t>Closing Value</t>
  </si>
  <si>
    <t>(I)</t>
  </si>
  <si>
    <t>Income</t>
  </si>
  <si>
    <t>(NCF)</t>
  </si>
  <si>
    <t>Net Capital Flow</t>
  </si>
  <si>
    <t>(NCF) = (A) - (D) - (I)</t>
  </si>
  <si>
    <r>
      <rPr>
        <sz val="11"/>
        <rFont val="Calibri"/>
        <family val="2"/>
        <scheme val="minor"/>
      </rPr>
      <t>(NCF) =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- (D) - (I)</t>
    </r>
  </si>
  <si>
    <t>(TRV)</t>
  </si>
  <si>
    <t>Total Return Value</t>
  </si>
  <si>
    <t>(TRV) = (CV) - (OV) - (NCF)</t>
  </si>
  <si>
    <r>
      <rPr>
        <sz val="11"/>
        <rFont val="Calibri"/>
        <family val="2"/>
        <scheme val="minor"/>
      </rPr>
      <t>(TRV) = (CV) -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(A)</t>
    </r>
    <r>
      <rPr>
        <sz val="11"/>
        <rFont val="Calibri"/>
        <family val="2"/>
        <scheme val="minor"/>
      </rPr>
      <t xml:space="preserve"> - (NCF)</t>
    </r>
  </si>
  <si>
    <t>(AVG)</t>
  </si>
  <si>
    <t>Average Capital</t>
  </si>
  <si>
    <t xml:space="preserve">(AVG) = (OV) + (NCF)/2 </t>
  </si>
  <si>
    <r>
      <rPr>
        <sz val="11"/>
        <rFont val="Calibri"/>
        <family val="2"/>
        <scheme val="minor"/>
      </rPr>
      <t xml:space="preserve">(AVG) = </t>
    </r>
    <r>
      <rPr>
        <sz val="11"/>
        <color rgb="FFFF0000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+ (NCF)/2</t>
    </r>
    <r>
      <rPr>
        <sz val="11"/>
        <color theme="0"/>
        <rFont val="Calibri"/>
        <family val="2"/>
        <scheme val="minor"/>
      </rPr>
      <t xml:space="preserve"> </t>
    </r>
  </si>
  <si>
    <t>(R)</t>
  </si>
  <si>
    <t>Total Return</t>
  </si>
  <si>
    <t>(R) = (TRV) / (AVG)</t>
  </si>
  <si>
    <t>Scenario (1) - Standard calculation (Invalid Result)</t>
  </si>
  <si>
    <t>Example (Listed_04)</t>
  </si>
  <si>
    <t>Scenario (2) - Simple Rate of Return</t>
  </si>
  <si>
    <t>(CV) + (D) + (I)</t>
  </si>
  <si>
    <t>(OV) + (A)</t>
  </si>
  <si>
    <t>(R) = ((CV) + (D) + (I)) / ((OV) + (A)) -1</t>
  </si>
  <si>
    <t xml:space="preserve">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</si>
</sst>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B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44" fontId="0" fillId="3" borderId="4" xfId="1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44" fontId="0" fillId="3" borderId="6" xfId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0" fontId="5" fillId="4" borderId="9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258A-7EBC-4817-AAFF-6F7910E0A30B}">
  <dimension ref="A1:F15"/>
  <sheetViews>
    <sheetView tabSelected="1" zoomScale="75" zoomScaleNormal="75" workbookViewId="0">
      <selection activeCell="H21" sqref="H21"/>
    </sheetView>
  </sheetViews>
  <sheetFormatPr defaultRowHeight="14.5" x14ac:dyDescent="0.35"/>
  <cols>
    <col min="1" max="1" width="7.36328125" bestFit="1" customWidth="1"/>
    <col min="2" max="2" width="16.81640625" bestFit="1" customWidth="1"/>
    <col min="3" max="3" width="22.7265625" bestFit="1" customWidth="1"/>
    <col min="4" max="4" width="18" bestFit="1" customWidth="1"/>
    <col min="5" max="5" width="21.453125" bestFit="1" customWidth="1"/>
    <col min="6" max="6" width="13.26953125" bestFit="1" customWidth="1"/>
  </cols>
  <sheetData>
    <row r="1" spans="1:6" ht="14.5" customHeight="1" x14ac:dyDescent="0.35">
      <c r="A1" s="1" t="s">
        <v>0</v>
      </c>
      <c r="B1" s="1" t="s">
        <v>1</v>
      </c>
      <c r="C1" s="2" t="s">
        <v>2</v>
      </c>
      <c r="D1" s="2"/>
      <c r="E1" s="2" t="s">
        <v>3</v>
      </c>
      <c r="F1" s="2"/>
    </row>
    <row r="2" spans="1:6" x14ac:dyDescent="0.35">
      <c r="A2" s="1"/>
      <c r="B2" s="1"/>
      <c r="C2" s="3" t="s">
        <v>4</v>
      </c>
      <c r="D2" s="3" t="s">
        <v>5</v>
      </c>
      <c r="E2" s="3" t="s">
        <v>38</v>
      </c>
      <c r="F2" s="3" t="s">
        <v>6</v>
      </c>
    </row>
    <row r="3" spans="1:6" x14ac:dyDescent="0.35">
      <c r="A3" s="4" t="s">
        <v>7</v>
      </c>
      <c r="B3" s="4" t="s">
        <v>8</v>
      </c>
      <c r="C3" s="4"/>
      <c r="D3" s="5">
        <v>186500</v>
      </c>
      <c r="E3" s="4"/>
      <c r="F3" s="5">
        <v>0</v>
      </c>
    </row>
    <row r="4" spans="1:6" x14ac:dyDescent="0.35">
      <c r="A4" s="4" t="s">
        <v>9</v>
      </c>
      <c r="B4" s="4" t="s">
        <v>10</v>
      </c>
      <c r="C4" s="4"/>
      <c r="D4" s="5">
        <v>334375</v>
      </c>
      <c r="E4" s="4"/>
      <c r="F4" s="5">
        <v>190900</v>
      </c>
    </row>
    <row r="5" spans="1:6" x14ac:dyDescent="0.35">
      <c r="A5" s="4" t="s">
        <v>11</v>
      </c>
      <c r="B5" s="4" t="s">
        <v>12</v>
      </c>
      <c r="C5" s="4"/>
      <c r="D5" s="5">
        <v>429180</v>
      </c>
      <c r="E5" s="4"/>
      <c r="F5" s="5">
        <v>0</v>
      </c>
    </row>
    <row r="6" spans="1:6" x14ac:dyDescent="0.35">
      <c r="A6" s="4" t="s">
        <v>13</v>
      </c>
      <c r="B6" s="4" t="s">
        <v>14</v>
      </c>
      <c r="C6" s="4"/>
      <c r="D6" s="5">
        <v>207192</v>
      </c>
      <c r="E6" s="4"/>
      <c r="F6" s="5">
        <v>232800</v>
      </c>
    </row>
    <row r="7" spans="1:6" x14ac:dyDescent="0.35">
      <c r="A7" s="4" t="s">
        <v>15</v>
      </c>
      <c r="B7" s="4" t="s">
        <v>16</v>
      </c>
      <c r="C7" s="4"/>
      <c r="D7" s="5">
        <v>0</v>
      </c>
      <c r="E7" s="4"/>
      <c r="F7" s="5">
        <v>16630.71</v>
      </c>
    </row>
    <row r="8" spans="1:6" ht="15" thickBot="1" x14ac:dyDescent="0.4">
      <c r="A8" s="6" t="s">
        <v>17</v>
      </c>
      <c r="B8" s="7" t="s">
        <v>18</v>
      </c>
      <c r="C8" s="7" t="s">
        <v>19</v>
      </c>
      <c r="D8" s="8">
        <f>+D4-D5-D7</f>
        <v>-94805</v>
      </c>
      <c r="E8" s="7" t="s">
        <v>20</v>
      </c>
      <c r="F8" s="8">
        <f>0-F5-F7</f>
        <v>-16630.71</v>
      </c>
    </row>
    <row r="9" spans="1:6" x14ac:dyDescent="0.35">
      <c r="A9" s="9"/>
      <c r="B9" s="10"/>
      <c r="C9" s="10"/>
      <c r="D9" s="11"/>
      <c r="E9" s="10"/>
      <c r="F9" s="11"/>
    </row>
    <row r="10" spans="1:6" ht="15" thickBot="1" x14ac:dyDescent="0.4">
      <c r="A10" s="6" t="s">
        <v>21</v>
      </c>
      <c r="B10" s="7" t="s">
        <v>22</v>
      </c>
      <c r="C10" s="7" t="s">
        <v>23</v>
      </c>
      <c r="D10" s="8">
        <f>+D6-D3-D8</f>
        <v>115497</v>
      </c>
      <c r="E10" s="7" t="s">
        <v>24</v>
      </c>
      <c r="F10" s="8">
        <f>+F6-F4-F8</f>
        <v>58530.71</v>
      </c>
    </row>
    <row r="11" spans="1:6" x14ac:dyDescent="0.35">
      <c r="A11" s="9"/>
      <c r="B11" s="10"/>
      <c r="C11" s="10"/>
      <c r="D11" s="11"/>
      <c r="E11" s="10"/>
      <c r="F11" s="11"/>
    </row>
    <row r="12" spans="1:6" ht="15" thickBot="1" x14ac:dyDescent="0.4">
      <c r="A12" s="6" t="s">
        <v>25</v>
      </c>
      <c r="B12" s="7" t="s">
        <v>26</v>
      </c>
      <c r="C12" s="7" t="s">
        <v>27</v>
      </c>
      <c r="D12" s="8">
        <f>+D3+D8/2</f>
        <v>139097.5</v>
      </c>
      <c r="E12" s="7" t="s">
        <v>28</v>
      </c>
      <c r="F12" s="8">
        <f>+F4+F8/2</f>
        <v>182584.64499999999</v>
      </c>
    </row>
    <row r="13" spans="1:6" x14ac:dyDescent="0.35">
      <c r="A13" s="9"/>
      <c r="B13" s="10"/>
      <c r="C13" s="10"/>
      <c r="D13" s="11"/>
      <c r="E13" s="10"/>
      <c r="F13" s="11"/>
    </row>
    <row r="14" spans="1:6" ht="15" thickBot="1" x14ac:dyDescent="0.4">
      <c r="A14" s="12" t="s">
        <v>29</v>
      </c>
      <c r="B14" s="13" t="s">
        <v>30</v>
      </c>
      <c r="C14" s="13" t="s">
        <v>31</v>
      </c>
      <c r="D14" s="14">
        <f>D10/D12</f>
        <v>0.8303312424738043</v>
      </c>
      <c r="E14" s="13" t="s">
        <v>31</v>
      </c>
      <c r="F14" s="14">
        <f>F10/F12</f>
        <v>0.32056753731947174</v>
      </c>
    </row>
    <row r="15" spans="1:6" ht="15" thickTop="1" x14ac:dyDescent="0.35"/>
  </sheetData>
  <mergeCells count="4">
    <mergeCell ref="A1:A2"/>
    <mergeCell ref="B1:B2"/>
    <mergeCell ref="C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FE34-44C6-446F-8E22-232E9756C86F}">
  <dimension ref="A1:I27"/>
  <sheetViews>
    <sheetView showGridLines="0" zoomScale="75" zoomScaleNormal="75" workbookViewId="0">
      <selection activeCell="M10" sqref="M10"/>
    </sheetView>
  </sheetViews>
  <sheetFormatPr defaultRowHeight="14.5" x14ac:dyDescent="0.35"/>
  <cols>
    <col min="1" max="1" width="7.36328125" bestFit="1" customWidth="1"/>
    <col min="2" max="2" width="16.81640625" bestFit="1" customWidth="1"/>
    <col min="3" max="3" width="22.7265625" bestFit="1" customWidth="1"/>
    <col min="4" max="4" width="18" bestFit="1" customWidth="1"/>
    <col min="5" max="5" width="1.26953125" customWidth="1"/>
    <col min="6" max="6" width="7.36328125" bestFit="1" customWidth="1"/>
    <col min="7" max="7" width="13.26953125" bestFit="1" customWidth="1"/>
    <col min="8" max="8" width="31.81640625" bestFit="1" customWidth="1"/>
    <col min="9" max="9" width="18" bestFit="1" customWidth="1"/>
  </cols>
  <sheetData>
    <row r="1" spans="1:9" x14ac:dyDescent="0.35">
      <c r="A1" s="1" t="s">
        <v>0</v>
      </c>
      <c r="B1" s="1" t="s">
        <v>1</v>
      </c>
      <c r="C1" s="2" t="s">
        <v>32</v>
      </c>
      <c r="D1" s="2"/>
      <c r="F1" s="1" t="s">
        <v>0</v>
      </c>
      <c r="G1" s="1" t="s">
        <v>1</v>
      </c>
      <c r="H1" s="2" t="s">
        <v>34</v>
      </c>
      <c r="I1" s="2"/>
    </row>
    <row r="2" spans="1:9" x14ac:dyDescent="0.35">
      <c r="A2" s="1"/>
      <c r="B2" s="1"/>
      <c r="C2" s="3" t="s">
        <v>4</v>
      </c>
      <c r="D2" s="3" t="s">
        <v>33</v>
      </c>
      <c r="F2" s="1"/>
      <c r="G2" s="1"/>
      <c r="H2" s="3" t="s">
        <v>4</v>
      </c>
      <c r="I2" s="3" t="s">
        <v>33</v>
      </c>
    </row>
    <row r="3" spans="1:9" x14ac:dyDescent="0.35">
      <c r="A3" s="4" t="s">
        <v>7</v>
      </c>
      <c r="B3" s="4" t="s">
        <v>8</v>
      </c>
      <c r="C3" s="4"/>
      <c r="D3" s="5">
        <v>15000</v>
      </c>
      <c r="F3" s="4" t="s">
        <v>7</v>
      </c>
      <c r="G3" s="4" t="s">
        <v>8</v>
      </c>
      <c r="H3" s="4"/>
      <c r="I3" s="5">
        <v>15000</v>
      </c>
    </row>
    <row r="4" spans="1:9" x14ac:dyDescent="0.35">
      <c r="A4" s="4" t="s">
        <v>9</v>
      </c>
      <c r="B4" s="4" t="s">
        <v>10</v>
      </c>
      <c r="C4" s="4"/>
      <c r="D4" s="5">
        <v>0</v>
      </c>
      <c r="F4" s="4" t="s">
        <v>9</v>
      </c>
      <c r="G4" s="4" t="s">
        <v>10</v>
      </c>
      <c r="H4" s="4"/>
      <c r="I4" s="5">
        <v>0</v>
      </c>
    </row>
    <row r="5" spans="1:9" x14ac:dyDescent="0.35">
      <c r="A5" s="4" t="s">
        <v>11</v>
      </c>
      <c r="B5" s="4" t="s">
        <v>12</v>
      </c>
      <c r="C5" s="4"/>
      <c r="D5" s="5">
        <v>75000</v>
      </c>
      <c r="F5" s="4" t="s">
        <v>11</v>
      </c>
      <c r="G5" s="4" t="s">
        <v>12</v>
      </c>
      <c r="H5" s="4"/>
      <c r="I5" s="5">
        <v>75000</v>
      </c>
    </row>
    <row r="6" spans="1:9" x14ac:dyDescent="0.35">
      <c r="A6" s="4" t="s">
        <v>13</v>
      </c>
      <c r="B6" s="4" t="s">
        <v>14</v>
      </c>
      <c r="C6" s="4"/>
      <c r="D6" s="5">
        <v>5000</v>
      </c>
      <c r="F6" s="4" t="s">
        <v>13</v>
      </c>
      <c r="G6" s="4" t="s">
        <v>14</v>
      </c>
      <c r="H6" s="4"/>
      <c r="I6" s="5">
        <v>5000</v>
      </c>
    </row>
    <row r="7" spans="1:9" x14ac:dyDescent="0.35">
      <c r="A7" s="4" t="s">
        <v>15</v>
      </c>
      <c r="B7" s="4" t="s">
        <v>16</v>
      </c>
      <c r="C7" s="4"/>
      <c r="D7" s="5">
        <v>0</v>
      </c>
      <c r="F7" s="4" t="s">
        <v>15</v>
      </c>
      <c r="G7" s="4" t="s">
        <v>16</v>
      </c>
      <c r="H7" s="4"/>
      <c r="I7" s="5">
        <v>0</v>
      </c>
    </row>
    <row r="8" spans="1:9" ht="15" thickBot="1" x14ac:dyDescent="0.4">
      <c r="A8" s="6" t="s">
        <v>17</v>
      </c>
      <c r="B8" s="7" t="s">
        <v>18</v>
      </c>
      <c r="C8" s="7" t="s">
        <v>19</v>
      </c>
      <c r="D8" s="8">
        <f>+D4-D5-D7</f>
        <v>-75000</v>
      </c>
      <c r="F8" s="6"/>
      <c r="G8" s="7"/>
      <c r="H8" s="7" t="s">
        <v>35</v>
      </c>
      <c r="I8" s="8">
        <f>+I6+I5+I7</f>
        <v>80000</v>
      </c>
    </row>
    <row r="9" spans="1:9" x14ac:dyDescent="0.35">
      <c r="A9" s="9"/>
      <c r="B9" s="10"/>
      <c r="C9" s="10"/>
      <c r="D9" s="11"/>
      <c r="F9" s="9"/>
      <c r="G9" s="10"/>
      <c r="H9" s="10"/>
      <c r="I9" s="11"/>
    </row>
    <row r="10" spans="1:9" ht="15" thickBot="1" x14ac:dyDescent="0.4">
      <c r="A10" s="6" t="s">
        <v>21</v>
      </c>
      <c r="B10" s="7" t="s">
        <v>22</v>
      </c>
      <c r="C10" s="7" t="s">
        <v>23</v>
      </c>
      <c r="D10" s="8">
        <f>+D6-D3-D8</f>
        <v>65000</v>
      </c>
      <c r="F10" s="6"/>
      <c r="G10" s="7"/>
      <c r="H10" s="7" t="s">
        <v>36</v>
      </c>
      <c r="I10" s="8">
        <f>+I3+I4</f>
        <v>15000</v>
      </c>
    </row>
    <row r="11" spans="1:9" x14ac:dyDescent="0.35">
      <c r="A11" s="9"/>
      <c r="B11" s="10"/>
      <c r="C11" s="10"/>
      <c r="D11" s="11"/>
      <c r="F11" s="9"/>
      <c r="G11" s="10"/>
      <c r="H11" s="10"/>
      <c r="I11" s="11"/>
    </row>
    <row r="12" spans="1:9" ht="15" thickBot="1" x14ac:dyDescent="0.4">
      <c r="A12" s="6" t="s">
        <v>25</v>
      </c>
      <c r="B12" s="7" t="s">
        <v>26</v>
      </c>
      <c r="C12" s="7" t="s">
        <v>27</v>
      </c>
      <c r="D12" s="8">
        <f>+D3+D8/2</f>
        <v>-22500</v>
      </c>
      <c r="F12" s="12"/>
      <c r="G12" s="13"/>
      <c r="H12" s="13" t="s">
        <v>37</v>
      </c>
      <c r="I12" s="14">
        <f>+I8/I10-1</f>
        <v>4.333333333333333</v>
      </c>
    </row>
    <row r="13" spans="1:9" x14ac:dyDescent="0.35">
      <c r="A13" s="9"/>
      <c r="B13" s="10"/>
      <c r="C13" s="10"/>
      <c r="D13" s="11"/>
    </row>
    <row r="14" spans="1:9" ht="15" thickBot="1" x14ac:dyDescent="0.4">
      <c r="A14" s="12" t="s">
        <v>29</v>
      </c>
      <c r="B14" s="13" t="s">
        <v>30</v>
      </c>
      <c r="C14" s="13" t="s">
        <v>31</v>
      </c>
      <c r="D14" s="14">
        <f>D10/D12</f>
        <v>-2.8888888888888888</v>
      </c>
    </row>
    <row r="15" spans="1:9" ht="15" thickTop="1" x14ac:dyDescent="0.35"/>
    <row r="27" ht="6" customHeight="1" x14ac:dyDescent="0.35"/>
  </sheetData>
  <mergeCells count="6">
    <mergeCell ref="A1:A2"/>
    <mergeCell ref="B1:B2"/>
    <mergeCell ref="C1:D1"/>
    <mergeCell ref="H1:I1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SimpleDietz</vt:lpstr>
      <vt:lpstr>SimpleRate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 Sha</dc:creator>
  <cp:lastModifiedBy>Chris Ly</cp:lastModifiedBy>
  <dcterms:created xsi:type="dcterms:W3CDTF">2019-07-12T04:17:42Z</dcterms:created>
  <dcterms:modified xsi:type="dcterms:W3CDTF">2020-05-25T00:04:08Z</dcterms:modified>
</cp:coreProperties>
</file>